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filterPrivacy="1" defaultThemeVersion="124226"/>
  <xr:revisionPtr revIDLastSave="0" documentId="13_ncr:1_{123E180B-4B4A-4A6B-9C61-15CAE9038BB7}" xr6:coauthVersionLast="47" xr6:coauthVersionMax="47" xr10:uidLastSave="{00000000-0000-0000-0000-000000000000}"/>
  <bookViews>
    <workbookView xWindow="37" yWindow="37" windowWidth="17356" windowHeight="7253" xr2:uid="{00000000-000D-0000-FFFF-FFFF00000000}"/>
  </bookViews>
  <sheets>
    <sheet name="Hex-&gt;Instruc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3" i="1" l="1"/>
  <c r="AE4" i="1" s="1"/>
  <c r="AA3" i="1"/>
  <c r="AD4" i="1" s="1"/>
  <c r="W3" i="1"/>
  <c r="X4" i="1" s="1"/>
  <c r="S3" i="1"/>
  <c r="S4" i="1" s="1"/>
  <c r="O3" i="1"/>
  <c r="Q4" i="1" s="1"/>
  <c r="K3" i="1"/>
  <c r="M4" i="1" s="1"/>
  <c r="G3" i="1"/>
  <c r="J4" i="1" s="1"/>
  <c r="C3" i="1"/>
  <c r="D4" i="1" s="1"/>
  <c r="AG4" i="1" l="1"/>
  <c r="AF4" i="1"/>
  <c r="AH4" i="1"/>
  <c r="AC4" i="1"/>
  <c r="AA4" i="1"/>
  <c r="Y4" i="1"/>
  <c r="Z4" i="1"/>
  <c r="W4" i="1"/>
  <c r="S8" i="1"/>
  <c r="V4" i="1"/>
  <c r="T4" i="1"/>
  <c r="U4" i="1"/>
  <c r="L4" i="1"/>
  <c r="K4" i="1"/>
  <c r="R4" i="1"/>
  <c r="AB4" i="1"/>
  <c r="X6" i="1" s="1"/>
  <c r="N4" i="1"/>
  <c r="O4" i="1"/>
  <c r="P4" i="1"/>
  <c r="G4" i="1"/>
  <c r="H4" i="1"/>
  <c r="I4" i="1"/>
  <c r="I6" i="1" s="1"/>
  <c r="E4" i="1"/>
  <c r="C4" i="1"/>
  <c r="F4" i="1"/>
  <c r="C6" i="1" l="1"/>
  <c r="AC6" i="1"/>
  <c r="S6" i="1"/>
  <c r="N6" i="1"/>
</calcChain>
</file>

<file path=xl/sharedStrings.xml><?xml version="1.0" encoding="utf-8"?>
<sst xmlns="http://schemas.openxmlformats.org/spreadsheetml/2006/main" count="12" uniqueCount="12">
  <si>
    <t>Index</t>
    <phoneticPr fontId="1" type="noConversion"/>
  </si>
  <si>
    <t>Binary</t>
    <phoneticPr fontId="1" type="noConversion"/>
  </si>
  <si>
    <t>Hex</t>
    <phoneticPr fontId="1" type="noConversion"/>
  </si>
  <si>
    <t>OPCODE</t>
    <phoneticPr fontId="1" type="noConversion"/>
  </si>
  <si>
    <t>rs</t>
    <phoneticPr fontId="1" type="noConversion"/>
  </si>
  <si>
    <t>rd</t>
    <phoneticPr fontId="1" type="noConversion"/>
  </si>
  <si>
    <t>rt</t>
    <phoneticPr fontId="1" type="noConversion"/>
  </si>
  <si>
    <t>immediate</t>
    <phoneticPr fontId="1" type="noConversion"/>
  </si>
  <si>
    <t>Func</t>
    <phoneticPr fontId="1" type="noConversion"/>
  </si>
  <si>
    <t>shamt</t>
  </si>
  <si>
    <t>Instruc Hex:</t>
  </si>
  <si>
    <t>0251802a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</si>
</sst>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FF0000"/>
      </left>
      <right/>
      <top style="thin">
        <color rgb="FFFF0000"/>
      </top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 style="thin">
        <color rgb="FFFF0000"/>
      </bottom>
      <diagonal/>
    </border>
    <border>
      <left/>
      <right/>
      <top style="thin">
        <color indexed="64"/>
      </top>
      <bottom style="thin">
        <color rgb="FFFF0000"/>
      </bottom>
      <diagonal/>
    </border>
    <border>
      <left/>
      <right style="thin">
        <color rgb="FFFF0000"/>
      </right>
      <top style="thin">
        <color indexed="64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 style="thin">
        <color rgb="FFFF0000"/>
      </left>
      <right/>
      <top style="thin">
        <color indexed="64"/>
      </top>
      <bottom/>
      <diagonal/>
    </border>
    <border>
      <left/>
      <right style="thin">
        <color rgb="FF00B050"/>
      </right>
      <top/>
      <bottom/>
      <diagonal/>
    </border>
    <border>
      <left style="thin">
        <color rgb="FF00B050"/>
      </left>
      <right/>
      <top/>
      <bottom/>
      <diagonal/>
    </border>
    <border>
      <left style="thin">
        <color rgb="FF00B050"/>
      </left>
      <right/>
      <top/>
      <bottom style="thin">
        <color rgb="FF00B050"/>
      </bottom>
      <diagonal/>
    </border>
    <border>
      <left/>
      <right/>
      <top/>
      <bottom style="thin">
        <color rgb="FF00B050"/>
      </bottom>
      <diagonal/>
    </border>
    <border>
      <left/>
      <right style="thin">
        <color rgb="FF00B050"/>
      </right>
      <top/>
      <bottom style="thin">
        <color rgb="FF00B050"/>
      </bottom>
      <diagonal/>
    </border>
    <border>
      <left/>
      <right style="thin">
        <color rgb="FFFF0000"/>
      </right>
      <top style="thin">
        <color indexed="64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4" xfId="0" applyBorder="1"/>
    <xf numFmtId="49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85" zoomScaleNormal="85" workbookViewId="0">
      <selection activeCell="B2" sqref="B2"/>
    </sheetView>
  </sheetViews>
  <sheetFormatPr defaultRowHeight="14.25"/>
  <cols>
    <col min="1" max="1" width="10.86328125" bestFit="1" customWidth="1"/>
    <col min="2" max="2" width="12.53125" customWidth="1"/>
    <col min="3" max="34" width="4.59765625" customWidth="1"/>
  </cols>
  <sheetData>
    <row r="1" spans="1:34">
      <c r="A1" t="s">
        <v>10</v>
      </c>
      <c r="B1" s="2" t="s">
        <v>11</v>
      </c>
    </row>
    <row r="2" spans="1:34">
      <c r="A2" t="s">
        <v>0</v>
      </c>
      <c r="C2">
        <v>31</v>
      </c>
      <c r="D2">
        <v>30</v>
      </c>
      <c r="E2">
        <v>29</v>
      </c>
      <c r="F2">
        <v>28</v>
      </c>
      <c r="G2">
        <v>27</v>
      </c>
      <c r="H2">
        <v>26</v>
      </c>
      <c r="I2">
        <v>25</v>
      </c>
      <c r="J2">
        <v>24</v>
      </c>
      <c r="K2">
        <v>23</v>
      </c>
      <c r="L2">
        <v>22</v>
      </c>
      <c r="M2">
        <v>21</v>
      </c>
      <c r="N2">
        <v>20</v>
      </c>
      <c r="O2">
        <v>19</v>
      </c>
      <c r="P2">
        <v>18</v>
      </c>
      <c r="Q2">
        <v>17</v>
      </c>
      <c r="R2">
        <v>16</v>
      </c>
      <c r="S2">
        <v>15</v>
      </c>
      <c r="T2">
        <v>14</v>
      </c>
      <c r="U2">
        <v>13</v>
      </c>
      <c r="V2">
        <v>12</v>
      </c>
      <c r="W2">
        <v>11</v>
      </c>
      <c r="X2">
        <v>10</v>
      </c>
      <c r="Y2">
        <v>9</v>
      </c>
      <c r="Z2">
        <v>8</v>
      </c>
      <c r="AA2">
        <v>7</v>
      </c>
      <c r="AB2">
        <v>6</v>
      </c>
      <c r="AC2">
        <v>5</v>
      </c>
      <c r="AD2">
        <v>4</v>
      </c>
      <c r="AE2">
        <v>3</v>
      </c>
      <c r="AF2">
        <v>2</v>
      </c>
      <c r="AG2">
        <v>1</v>
      </c>
      <c r="AH2">
        <v>0</v>
      </c>
    </row>
    <row r="3" spans="1:34">
      <c r="A3" t="s">
        <v>2</v>
      </c>
      <c r="C3" s="3" t="str">
        <f>MID($B$1,1,1)</f>
        <v>0</v>
      </c>
      <c r="D3" s="4"/>
      <c r="E3" s="4"/>
      <c r="F3" s="5"/>
      <c r="G3" s="3" t="str">
        <f>MID($B$1,2,1)</f>
        <v>2</v>
      </c>
      <c r="H3" s="4"/>
      <c r="I3" s="4"/>
      <c r="J3" s="5"/>
      <c r="K3" s="3" t="str">
        <f>MID($B$1,3,1)</f>
        <v>5</v>
      </c>
      <c r="L3" s="4"/>
      <c r="M3" s="4"/>
      <c r="N3" s="5"/>
      <c r="O3" s="3" t="str">
        <f>MID($B$1,4,1)</f>
        <v>1</v>
      </c>
      <c r="P3" s="4"/>
      <c r="Q3" s="4"/>
      <c r="R3" s="5"/>
      <c r="S3" s="3" t="str">
        <f>MID($B$1,5,1)</f>
        <v>8</v>
      </c>
      <c r="T3" s="4"/>
      <c r="U3" s="4"/>
      <c r="V3" s="5"/>
      <c r="W3" s="3" t="str">
        <f>MID($B$1,6,1)</f>
        <v>0</v>
      </c>
      <c r="X3" s="4"/>
      <c r="Y3" s="4"/>
      <c r="Z3" s="5"/>
      <c r="AA3" s="3" t="str">
        <f>MID($B$1,7,1)</f>
        <v>2</v>
      </c>
      <c r="AB3" s="4"/>
      <c r="AC3" s="4"/>
      <c r="AD3" s="5"/>
      <c r="AE3" s="3" t="str">
        <f>MID($B$1,8,1)</f>
        <v>a</v>
      </c>
      <c r="AF3" s="4"/>
      <c r="AG3" s="4"/>
      <c r="AH3" s="5"/>
    </row>
    <row r="4" spans="1:34">
      <c r="A4" t="s">
        <v>1</v>
      </c>
      <c r="C4" s="1">
        <f>_xlfn.BITRSHIFT(_xlfn.BITAND(HEX2DEC(C3),8),3)</f>
        <v>0</v>
      </c>
      <c r="D4" s="1">
        <f>_xlfn.BITRSHIFT(_xlfn.BITAND(HEX2DEC(C3),4),2)</f>
        <v>0</v>
      </c>
      <c r="E4" s="1">
        <f>_xlfn.BITRSHIFT(_xlfn.BITAND(HEX2DEC(C3),2),1)</f>
        <v>0</v>
      </c>
      <c r="F4" s="1">
        <f>_xlfn.BITRSHIFT(_xlfn.BITAND(HEX2DEC(C3),1),0)</f>
        <v>0</v>
      </c>
      <c r="G4" s="1">
        <f>_xlfn.BITRSHIFT(_xlfn.BITAND(HEX2DEC(G3),8),3)</f>
        <v>0</v>
      </c>
      <c r="H4" s="1">
        <f>_xlfn.BITRSHIFT(_xlfn.BITAND(HEX2DEC(G3),4),2)</f>
        <v>0</v>
      </c>
      <c r="I4" s="1">
        <f>_xlfn.BITRSHIFT(_xlfn.BITAND(HEX2DEC(G3),2),1)</f>
        <v>1</v>
      </c>
      <c r="J4" s="1">
        <f>_xlfn.BITRSHIFT(_xlfn.BITAND(HEX2DEC(G3),1),0)</f>
        <v>0</v>
      </c>
      <c r="K4" s="1">
        <f>_xlfn.BITRSHIFT(_xlfn.BITAND(HEX2DEC(K3),8),3)</f>
        <v>0</v>
      </c>
      <c r="L4" s="1">
        <f>_xlfn.BITRSHIFT(_xlfn.BITAND(HEX2DEC(K3),4),2)</f>
        <v>1</v>
      </c>
      <c r="M4" s="1">
        <f>_xlfn.BITRSHIFT(_xlfn.BITAND(HEX2DEC(K3),2),1)</f>
        <v>0</v>
      </c>
      <c r="N4" s="1">
        <f>_xlfn.BITRSHIFT(_xlfn.BITAND(HEX2DEC(K3),1),0)</f>
        <v>1</v>
      </c>
      <c r="O4" s="1">
        <f>_xlfn.BITRSHIFT(_xlfn.BITAND(HEX2DEC(O3),8),3)</f>
        <v>0</v>
      </c>
      <c r="P4" s="1">
        <f>_xlfn.BITRSHIFT(_xlfn.BITAND(HEX2DEC(O3),4),2)</f>
        <v>0</v>
      </c>
      <c r="Q4" s="1">
        <f>_xlfn.BITRSHIFT(_xlfn.BITAND(HEX2DEC(O3),2),1)</f>
        <v>0</v>
      </c>
      <c r="R4" s="1">
        <f>_xlfn.BITRSHIFT(_xlfn.BITAND(HEX2DEC(O3),1),0)</f>
        <v>1</v>
      </c>
      <c r="S4" s="1">
        <f>_xlfn.BITRSHIFT(_xlfn.BITAND(HEX2DEC(S3),8),3)</f>
        <v>1</v>
      </c>
      <c r="T4" s="1">
        <f>_xlfn.BITRSHIFT(_xlfn.BITAND(HEX2DEC(S3),4),2)</f>
        <v>0</v>
      </c>
      <c r="U4" s="1">
        <f>_xlfn.BITRSHIFT(_xlfn.BITAND(HEX2DEC(S3),2),1)</f>
        <v>0</v>
      </c>
      <c r="V4" s="1">
        <f>_xlfn.BITRSHIFT(_xlfn.BITAND(HEX2DEC(S3),1),0)</f>
        <v>0</v>
      </c>
      <c r="W4" s="1">
        <f>_xlfn.BITRSHIFT(_xlfn.BITAND(HEX2DEC(W3),8),3)</f>
        <v>0</v>
      </c>
      <c r="X4" s="1">
        <f>_xlfn.BITRSHIFT(_xlfn.BITAND(HEX2DEC(W3),4),2)</f>
        <v>0</v>
      </c>
      <c r="Y4" s="1">
        <f>_xlfn.BITRSHIFT(_xlfn.BITAND(HEX2DEC(W3),2),1)</f>
        <v>0</v>
      </c>
      <c r="Z4" s="1">
        <f>_xlfn.BITRSHIFT(_xlfn.BITAND(HEX2DEC(W3),1),0)</f>
        <v>0</v>
      </c>
      <c r="AA4" s="1">
        <f>_xlfn.BITRSHIFT(_xlfn.BITAND(HEX2DEC(AA3),8),3)</f>
        <v>0</v>
      </c>
      <c r="AB4" s="1">
        <f>_xlfn.BITRSHIFT(_xlfn.BITAND(HEX2DEC(AA3),4),2)</f>
        <v>0</v>
      </c>
      <c r="AC4" s="1">
        <f>_xlfn.BITRSHIFT(_xlfn.BITAND(HEX2DEC(AA3),2),1)</f>
        <v>1</v>
      </c>
      <c r="AD4" s="1">
        <f>_xlfn.BITRSHIFT(_xlfn.BITAND(HEX2DEC(AA3),1),0)</f>
        <v>0</v>
      </c>
      <c r="AE4" s="1">
        <f>_xlfn.BITRSHIFT(_xlfn.BITAND(HEX2DEC(AE3),8),3)</f>
        <v>1</v>
      </c>
      <c r="AF4" s="1">
        <f>_xlfn.BITRSHIFT(_xlfn.BITAND(HEX2DEC(AE3),4),2)</f>
        <v>0</v>
      </c>
      <c r="AG4" s="1">
        <f>_xlfn.BITRSHIFT(_xlfn.BITAND(HEX2DEC(AE3),2),1)</f>
        <v>1</v>
      </c>
      <c r="AH4" s="1">
        <f>_xlfn.BITRSHIFT(_xlfn.BITAND(HEX2DEC(AE3),1),0)</f>
        <v>0</v>
      </c>
    </row>
    <row r="5" spans="1:34">
      <c r="C5" s="6" t="s">
        <v>3</v>
      </c>
      <c r="D5" s="7"/>
      <c r="E5" s="7"/>
      <c r="F5" s="7"/>
      <c r="G5" s="7"/>
      <c r="H5" s="8"/>
      <c r="I5" s="6" t="s">
        <v>4</v>
      </c>
      <c r="J5" s="7"/>
      <c r="K5" s="7"/>
      <c r="L5" s="7"/>
      <c r="M5" s="8"/>
      <c r="N5" s="6" t="s">
        <v>6</v>
      </c>
      <c r="O5" s="7"/>
      <c r="P5" s="7"/>
      <c r="Q5" s="7"/>
      <c r="R5" s="7"/>
      <c r="S5" s="6" t="s">
        <v>5</v>
      </c>
      <c r="T5" s="7"/>
      <c r="U5" s="7"/>
      <c r="V5" s="7"/>
      <c r="W5" s="8"/>
      <c r="X5" s="6" t="s">
        <v>9</v>
      </c>
      <c r="Y5" s="7"/>
      <c r="Z5" s="7"/>
      <c r="AA5" s="7"/>
      <c r="AB5" s="8"/>
      <c r="AC5" s="16" t="s">
        <v>8</v>
      </c>
      <c r="AD5" s="4"/>
      <c r="AE5" s="4"/>
      <c r="AF5" s="4"/>
      <c r="AG5" s="4"/>
      <c r="AH5" s="17"/>
    </row>
    <row r="6" spans="1:34">
      <c r="C6" s="9" t="str">
        <f>_xlfn.CONCAT("0x",BIN2HEX(_xlfn.CONCAT(C4,D4,E4,F4,G4,H4)))</f>
        <v>0x0</v>
      </c>
      <c r="D6" s="9"/>
      <c r="E6" s="9"/>
      <c r="F6" s="9"/>
      <c r="G6" s="9"/>
      <c r="H6" s="9"/>
      <c r="I6" s="9" t="str">
        <f>_xlfn.CONCAT(BIN2DEC(_xlfn.CONCAT(I4:M4))," dec")</f>
        <v>18 dec</v>
      </c>
      <c r="J6" s="9"/>
      <c r="K6" s="9"/>
      <c r="L6" s="9"/>
      <c r="M6" s="9"/>
      <c r="N6" s="9" t="str">
        <f>_xlfn.CONCAT(BIN2DEC(_xlfn.CONCAT(N4:R4)), " dec")</f>
        <v>17 dec</v>
      </c>
      <c r="O6" s="9"/>
      <c r="P6" s="9"/>
      <c r="Q6" s="9"/>
      <c r="R6" s="9"/>
      <c r="S6" s="9" t="str">
        <f>_xlfn.CONCAT(BIN2DEC(_xlfn.CONCAT(S4:W4)), " dec")</f>
        <v>16 dec</v>
      </c>
      <c r="T6" s="9"/>
      <c r="U6" s="9"/>
      <c r="V6" s="9"/>
      <c r="W6" s="9"/>
      <c r="X6" s="9" t="str">
        <f>_xlfn.CONCAT(BIN2DEC(_xlfn.CONCAT(X4:AB4)), " dec")</f>
        <v>0 dec</v>
      </c>
      <c r="Y6" s="9"/>
      <c r="Z6" s="9"/>
      <c r="AA6" s="9"/>
      <c r="AB6" s="21"/>
      <c r="AC6" s="18" t="str">
        <f>CONCATENATE("0x",BIN2HEX(CONCATENATE(AC4,AD4,AE4,AF4,AG4,AH4)))</f>
        <v>0x2A</v>
      </c>
      <c r="AD6" s="19"/>
      <c r="AE6" s="19"/>
      <c r="AF6" s="19"/>
      <c r="AG6" s="19"/>
      <c r="AH6" s="20"/>
    </row>
    <row r="7" spans="1:34">
      <c r="S7" s="10" t="s">
        <v>7</v>
      </c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2"/>
    </row>
    <row r="8" spans="1:34">
      <c r="S8" s="13" t="str">
        <f>_xlfn.CONCAT(HEX2DEC(_xlfn.CONCAT(S3:AH3)), " dec")</f>
        <v>32810 dec</v>
      </c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5"/>
    </row>
  </sheetData>
  <mergeCells count="22">
    <mergeCell ref="S7:AH7"/>
    <mergeCell ref="S8:AH8"/>
    <mergeCell ref="AC5:AH5"/>
    <mergeCell ref="AC6:AH6"/>
    <mergeCell ref="AA3:AD3"/>
    <mergeCell ref="AE3:AH3"/>
    <mergeCell ref="S5:W5"/>
    <mergeCell ref="S6:W6"/>
    <mergeCell ref="W3:Z3"/>
    <mergeCell ref="X5:AB5"/>
    <mergeCell ref="X6:AB6"/>
    <mergeCell ref="C5:H5"/>
    <mergeCell ref="C6:H6"/>
    <mergeCell ref="I5:M5"/>
    <mergeCell ref="I6:M6"/>
    <mergeCell ref="N5:R5"/>
    <mergeCell ref="N6:R6"/>
    <mergeCell ref="C3:F3"/>
    <mergeCell ref="G3:J3"/>
    <mergeCell ref="K3:N3"/>
    <mergeCell ref="O3:R3"/>
    <mergeCell ref="S3:V3"/>
  </mergeCells>
  <phoneticPr fontId="1" type="noConversion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Hex-&gt;Instruc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2023-06-09T19:31:11Z</dcterms:modified>
</cp:coreProperties>
</file>